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6" windowHeight="11595" firstSheet="1" activeTab="1"/>
  </bookViews>
  <sheets>
    <sheet name="обща сметка" sheetId="1" state="hidden" r:id="rId1"/>
    <sheet name="ул. Рила" sheetId="2" r:id="rId2"/>
  </sheets>
  <definedNames>
    <definedName name="_xlnm.Print_Titles" localSheetId="0">'обща сметка'!$6:$7</definedName>
    <definedName name="_xlnm.Print_Titles" localSheetId="1">'ул. Рила'!$6:$7</definedName>
  </definedNames>
  <calcPr fullCalcOnLoad="1" fullPrecision="0"/>
</workbook>
</file>

<file path=xl/sharedStrings.xml><?xml version="1.0" encoding="utf-8"?>
<sst xmlns="http://schemas.openxmlformats.org/spreadsheetml/2006/main" count="129" uniqueCount="53">
  <si>
    <t>м2</t>
  </si>
  <si>
    <t xml:space="preserve"> За видовете строително-монтажни работи </t>
  </si>
  <si>
    <t>Позиция</t>
  </si>
  <si>
    <t>Описание</t>
  </si>
  <si>
    <t>Мярка</t>
  </si>
  <si>
    <t>Количество</t>
  </si>
  <si>
    <t>Сметка №1  Земни работи</t>
  </si>
  <si>
    <t>Сметка №2  Асфалтови работи</t>
  </si>
  <si>
    <t>Сметка №3  Пътни работи</t>
  </si>
  <si>
    <t>бр</t>
  </si>
  <si>
    <t>м3</t>
  </si>
  <si>
    <t>т</t>
  </si>
  <si>
    <t xml:space="preserve">Ед.цена </t>
  </si>
  <si>
    <t>Стойност</t>
  </si>
  <si>
    <t>Временна организация на движението , както и всички необходими изисквания, съгласно съгласуването с органите на РДВР-ПП (КАТ).</t>
  </si>
  <si>
    <t>глоб.  сума</t>
  </si>
  <si>
    <t>м</t>
  </si>
  <si>
    <t>Доставка и полагане  на трошенокаменна настилка 0-63мм, включително всички съпътстващи разходи</t>
  </si>
  <si>
    <t xml:space="preserve">Изкоп на неподходящ повърхностен пласт , включително натоварване, транспортиране на определено разстояние, разтоварване на депо и оформянето му. </t>
  </si>
  <si>
    <t>Укрепване на стандартни знаци, включително всички свързани с това разходи.</t>
  </si>
  <si>
    <t>Съставил:</t>
  </si>
  <si>
    <t>Профилиране  на земно легло , включително всички съпътстващи разходи</t>
  </si>
  <si>
    <t>Демонтаж на съществуващи бордюри и всички свързани с това разходи</t>
  </si>
  <si>
    <t>Направа на тротоар с бетонови плочи 40/40/5 и всички свързани с това разходи .</t>
  </si>
  <si>
    <t xml:space="preserve">Доставка и полагане на бетон С20/25 включително всички свързани с това разходи </t>
  </si>
  <si>
    <t>Доставка и полагане на армировка В235  N8 мрежа през 20см</t>
  </si>
  <si>
    <t>кг</t>
  </si>
  <si>
    <t>бр.</t>
  </si>
  <si>
    <t>Доставка и полагане на бетонови бордюри с размер 15/25/50, включи-телно всички свързани с това разходи.</t>
  </si>
  <si>
    <t>Доставка и полагане на бетонови бордюри с размер 8/16/50, включи-телно всички свързани с това разходи.</t>
  </si>
  <si>
    <t>Доставка и полагане на хоризонтална маркировка от боя с перли- машинно и ръчно, съгласно чертежите, включително всички свързани с това разходи.</t>
  </si>
  <si>
    <t>Доставка  на стандартни, рефлектиращи пътни знаци, включително стойки и всички свързани с това разходи.</t>
  </si>
  <si>
    <t>Разваляне на съществуващ тротоар, включително всички свързани с това разходи</t>
  </si>
  <si>
    <t>Доставка и полагане на материал за попълване зад бордюри и всички свързани с това разходи</t>
  </si>
  <si>
    <t>Разбиване на бетон, включително всички свързани с това разходи</t>
  </si>
  <si>
    <t>Първи битумен разлив за връзка върху добре почистена основа, включително всички свързани с това разходи</t>
  </si>
  <si>
    <t xml:space="preserve">Доставка и полагане на порьозен асфалтобетон  / биндер / , с дебелина след уплътняването  4 см, включително всички свързани с това разходи. </t>
  </si>
  <si>
    <t>Доставка и полагане на плътен асфалтобетон, тип  А,  за износващ пласт с дебелина след уплътняването 4 см, включително всички свързани с това разходи.</t>
  </si>
  <si>
    <t>Направа на втори (свързващ) битумен разлив за връзка, включително всички свързани с това разходи</t>
  </si>
  <si>
    <t>Участъци</t>
  </si>
  <si>
    <t>Всичко:</t>
  </si>
  <si>
    <t>ДДС 20%:</t>
  </si>
  <si>
    <t>Общо:</t>
  </si>
  <si>
    <t xml:space="preserve">К О Л И Ч Е С Т В Е Н О - С Т О Й Н О С Т Н А  С М Е Т К А  </t>
  </si>
  <si>
    <t>Непредвидени разходи 10%:</t>
  </si>
  <si>
    <t>Доставка и полагане на напречна отводнителна решетка, включително всички свързани с това разходи.</t>
  </si>
  <si>
    <t>Доставка и полагане наPP SN8 DN300, включително всички свързани с това разходи.</t>
  </si>
  <si>
    <t>Доставка и полагане на ревизионна шахта по детайл, включително всички свързани с това разходи.</t>
  </si>
  <si>
    <t>Доставка и полагане на нов тръбен водосток, включително всички свързани с това разходи.</t>
  </si>
  <si>
    <t xml:space="preserve">ОБЕКТ: РЕКОНСТРУКЦИЯ НА ЧАСТ ОТ УЛИЧНАТА МРЕЖА НА ГРАД РАКОВСКИ, ОБЩИНА РАКОВСКИ, ОБЛАСТ ПЛОВДИВ 
Подобект 19:Реконструкция на ул.Иван Вазов, ул.Люлин, ул.Рила и ул.Сребра-с.Белозем, общ.Раковски
</t>
  </si>
  <si>
    <t>Корекция нивото на РШ и ДШ, включително нови капаци и всички свързани с това разходи</t>
  </si>
  <si>
    <t xml:space="preserve">ОБЕКТ: РЕКОНСТРУКЦИЯ НА ЧАСТ ОТ УЛИЧНАТА МРЕЖА НА ГРАД РАКОВСКИ, ОБЩИНА РАКОВСКИ, ОБЛАСТ ПЛОВДИВ 
Обособена позиция № 8: "Реконструкция на ул.Рила,  с. Белозем, от км. 0+000 до км. 0+130" 
</t>
  </si>
  <si>
    <t xml:space="preserve">К О Л И Ч Е С Т В Е Н А  С М Е Т К А  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</si>
</sst>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\ _л_в"/>
    <numFmt numFmtId="181" formatCode="0.0000"/>
    <numFmt numFmtId="182" formatCode="0.0"/>
    <numFmt numFmtId="183" formatCode="0.00000"/>
    <numFmt numFmtId="184" formatCode="0.00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</numFmts>
  <fonts count="39">
    <font>
      <sz val="10"/>
      <name val="Arial"/>
      <family val="0"/>
    </font>
    <font>
      <sz val="10"/>
      <name val="Heba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2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" fontId="0" fillId="34" borderId="12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2" fontId="0" fillId="0" borderId="12" xfId="0" applyNumberFormat="1" applyFont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1" fontId="3" fillId="33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0" fontId="0" fillId="34" borderId="14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1" fillId="35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right" vertical="center" wrapText="1"/>
    </xf>
    <xf numFmtId="2" fontId="0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zoomScale="120" zoomScaleNormal="120" zoomScalePageLayoutView="0" workbookViewId="0" topLeftCell="A1">
      <selection activeCell="L15" sqref="L15"/>
    </sheetView>
  </sheetViews>
  <sheetFormatPr defaultColWidth="9.140625" defaultRowHeight="12.75"/>
  <cols>
    <col min="1" max="1" width="10.57421875" style="4" customWidth="1"/>
    <col min="2" max="2" width="68.28125" style="4" customWidth="1"/>
    <col min="3" max="3" width="9.7109375" style="4" customWidth="1"/>
    <col min="4" max="6" width="9.7109375" style="4" hidden="1" customWidth="1"/>
    <col min="7" max="7" width="15.7109375" style="6" customWidth="1"/>
    <col min="8" max="8" width="13.7109375" style="4" customWidth="1"/>
    <col min="9" max="9" width="12.8515625" style="7" customWidth="1"/>
    <col min="10" max="16384" width="9.140625" style="4" customWidth="1"/>
  </cols>
  <sheetData>
    <row r="1" spans="1:10" s="34" customFormat="1" ht="67.5" customHeight="1">
      <c r="A1" s="43" t="s">
        <v>49</v>
      </c>
      <c r="B1" s="43"/>
      <c r="C1" s="43"/>
      <c r="D1" s="43"/>
      <c r="E1" s="43"/>
      <c r="F1" s="43"/>
      <c r="G1" s="43"/>
      <c r="H1" s="43"/>
      <c r="I1" s="43"/>
      <c r="J1" s="23"/>
    </row>
    <row r="2" ht="12">
      <c r="A2" s="5"/>
    </row>
    <row r="3" spans="1:13" ht="12.75" customHeight="1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8"/>
      <c r="K3" s="8"/>
      <c r="L3" s="8"/>
      <c r="M3" s="8"/>
    </row>
    <row r="4" spans="1:13" ht="12.75" customHeight="1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8"/>
      <c r="K4" s="8"/>
      <c r="L4" s="8"/>
      <c r="M4" s="8"/>
    </row>
    <row r="5" spans="1:13" ht="12">
      <c r="A5" s="8"/>
      <c r="B5" s="8"/>
      <c r="C5" s="8"/>
      <c r="D5" s="8"/>
      <c r="E5" s="8"/>
      <c r="F5" s="8"/>
      <c r="G5" s="8"/>
      <c r="H5" s="8"/>
      <c r="I5" s="9"/>
      <c r="J5" s="8"/>
      <c r="K5" s="8"/>
      <c r="L5" s="8"/>
      <c r="M5" s="8"/>
    </row>
    <row r="6" spans="1:9" ht="13.5" customHeight="1">
      <c r="A6" s="46" t="s">
        <v>2</v>
      </c>
      <c r="B6" s="46" t="s">
        <v>3</v>
      </c>
      <c r="C6" s="46" t="s">
        <v>4</v>
      </c>
      <c r="D6" s="47" t="s">
        <v>39</v>
      </c>
      <c r="E6" s="48"/>
      <c r="F6" s="49"/>
      <c r="G6" s="46" t="s">
        <v>5</v>
      </c>
      <c r="H6" s="50" t="s">
        <v>12</v>
      </c>
      <c r="I6" s="51" t="s">
        <v>13</v>
      </c>
    </row>
    <row r="7" spans="1:9" ht="12.75" customHeight="1">
      <c r="A7" s="46"/>
      <c r="B7" s="46"/>
      <c r="C7" s="46"/>
      <c r="D7" s="33">
        <v>2.1</v>
      </c>
      <c r="E7" s="33">
        <v>2.2</v>
      </c>
      <c r="F7" s="33">
        <v>2.3</v>
      </c>
      <c r="G7" s="46"/>
      <c r="H7" s="50"/>
      <c r="I7" s="51"/>
    </row>
    <row r="8" spans="1:9" ht="12.75" customHeight="1">
      <c r="A8" s="10">
        <v>1</v>
      </c>
      <c r="B8" s="10">
        <v>2</v>
      </c>
      <c r="C8" s="10">
        <v>4</v>
      </c>
      <c r="D8" s="10"/>
      <c r="E8" s="10"/>
      <c r="F8" s="10"/>
      <c r="G8" s="10">
        <v>5</v>
      </c>
      <c r="H8" s="24">
        <v>6</v>
      </c>
      <c r="I8" s="11">
        <v>7</v>
      </c>
    </row>
    <row r="9" spans="1:9" s="14" customFormat="1" ht="19.5" customHeight="1">
      <c r="A9" s="12"/>
      <c r="B9" s="10" t="s">
        <v>6</v>
      </c>
      <c r="C9" s="12"/>
      <c r="D9" s="12"/>
      <c r="E9" s="12"/>
      <c r="F9" s="12"/>
      <c r="G9" s="12"/>
      <c r="H9" s="21"/>
      <c r="I9" s="13"/>
    </row>
    <row r="10" spans="1:9" s="14" customFormat="1" ht="25.5" customHeight="1">
      <c r="A10" s="27">
        <v>1</v>
      </c>
      <c r="B10" s="2" t="s">
        <v>22</v>
      </c>
      <c r="C10" s="15" t="s">
        <v>16</v>
      </c>
      <c r="D10" s="15">
        <v>252</v>
      </c>
      <c r="E10" s="15">
        <v>1808</v>
      </c>
      <c r="F10" s="15">
        <v>760</v>
      </c>
      <c r="G10" s="32">
        <v>1742</v>
      </c>
      <c r="H10" s="35">
        <v>1.9</v>
      </c>
      <c r="I10" s="16">
        <f aca="true" t="shared" si="0" ref="I10:I15">H10*G10</f>
        <v>3309.8</v>
      </c>
    </row>
    <row r="11" spans="1:9" s="14" customFormat="1" ht="39" customHeight="1">
      <c r="A11" s="27">
        <v>2</v>
      </c>
      <c r="B11" s="2" t="s">
        <v>18</v>
      </c>
      <c r="C11" s="3" t="s">
        <v>10</v>
      </c>
      <c r="D11" s="15">
        <v>2987</v>
      </c>
      <c r="E11" s="15">
        <v>3959</v>
      </c>
      <c r="F11" s="15">
        <v>1717</v>
      </c>
      <c r="G11" s="32">
        <v>2143</v>
      </c>
      <c r="H11" s="35">
        <v>12.5</v>
      </c>
      <c r="I11" s="16">
        <f t="shared" si="0"/>
        <v>26787.5</v>
      </c>
    </row>
    <row r="12" spans="1:9" s="14" customFormat="1" ht="25.5" customHeight="1">
      <c r="A12" s="27">
        <v>3</v>
      </c>
      <c r="B12" s="30" t="s">
        <v>21</v>
      </c>
      <c r="C12" s="31" t="s">
        <v>0</v>
      </c>
      <c r="D12" s="31">
        <v>5010</v>
      </c>
      <c r="E12" s="31">
        <v>6988</v>
      </c>
      <c r="F12" s="31">
        <v>2960</v>
      </c>
      <c r="G12" s="32">
        <v>9482</v>
      </c>
      <c r="H12" s="35">
        <v>1.5</v>
      </c>
      <c r="I12" s="16">
        <f t="shared" si="0"/>
        <v>14223</v>
      </c>
    </row>
    <row r="13" spans="1:9" s="14" customFormat="1" ht="25.5" customHeight="1">
      <c r="A13" s="27">
        <v>5</v>
      </c>
      <c r="B13" s="30" t="s">
        <v>32</v>
      </c>
      <c r="C13" s="31" t="s">
        <v>0</v>
      </c>
      <c r="D13" s="31">
        <v>100</v>
      </c>
      <c r="E13" s="31">
        <v>150</v>
      </c>
      <c r="F13" s="31">
        <v>50</v>
      </c>
      <c r="G13" s="32">
        <v>845</v>
      </c>
      <c r="H13" s="35">
        <v>1.2</v>
      </c>
      <c r="I13" s="16">
        <f t="shared" si="0"/>
        <v>1014</v>
      </c>
    </row>
    <row r="14" spans="1:9" s="14" customFormat="1" ht="25.5" customHeight="1">
      <c r="A14" s="27">
        <v>6</v>
      </c>
      <c r="B14" s="2" t="s">
        <v>33</v>
      </c>
      <c r="C14" s="3" t="s">
        <v>10</v>
      </c>
      <c r="D14" s="3">
        <v>189</v>
      </c>
      <c r="E14" s="3">
        <v>271</v>
      </c>
      <c r="F14" s="3">
        <v>114</v>
      </c>
      <c r="G14" s="32">
        <v>656</v>
      </c>
      <c r="H14" s="22">
        <v>15</v>
      </c>
      <c r="I14" s="16">
        <f t="shared" si="0"/>
        <v>9840</v>
      </c>
    </row>
    <row r="15" spans="1:9" s="14" customFormat="1" ht="25.5" customHeight="1">
      <c r="A15" s="27">
        <v>7</v>
      </c>
      <c r="B15" s="30" t="s">
        <v>34</v>
      </c>
      <c r="C15" s="31" t="s">
        <v>10</v>
      </c>
      <c r="D15" s="31">
        <v>10</v>
      </c>
      <c r="E15" s="31">
        <v>15</v>
      </c>
      <c r="F15" s="31">
        <v>5</v>
      </c>
      <c r="G15" s="32">
        <v>27</v>
      </c>
      <c r="H15" s="25">
        <v>65</v>
      </c>
      <c r="I15" s="16">
        <f t="shared" si="0"/>
        <v>1755</v>
      </c>
    </row>
    <row r="16" spans="1:9" s="19" customFormat="1" ht="19.5" customHeight="1">
      <c r="A16" s="28"/>
      <c r="B16" s="1" t="s">
        <v>7</v>
      </c>
      <c r="C16" s="17"/>
      <c r="D16" s="17"/>
      <c r="E16" s="17"/>
      <c r="F16" s="17"/>
      <c r="G16" s="29"/>
      <c r="H16" s="17"/>
      <c r="I16" s="21"/>
    </row>
    <row r="17" spans="1:9" s="14" customFormat="1" ht="25.5" customHeight="1">
      <c r="A17" s="27">
        <v>1</v>
      </c>
      <c r="B17" s="2" t="s">
        <v>35</v>
      </c>
      <c r="C17" s="3" t="s">
        <v>0</v>
      </c>
      <c r="D17" s="3">
        <v>5010</v>
      </c>
      <c r="E17" s="3">
        <v>6988</v>
      </c>
      <c r="F17" s="3">
        <v>2960</v>
      </c>
      <c r="G17" s="32">
        <v>11197</v>
      </c>
      <c r="H17" s="36">
        <v>2.3</v>
      </c>
      <c r="I17" s="16">
        <f>H17*G17</f>
        <v>25753.1</v>
      </c>
    </row>
    <row r="18" spans="1:9" s="14" customFormat="1" ht="25.5" customHeight="1">
      <c r="A18" s="27">
        <v>2</v>
      </c>
      <c r="B18" s="2" t="s">
        <v>38</v>
      </c>
      <c r="C18" s="3" t="s">
        <v>0</v>
      </c>
      <c r="D18" s="3">
        <v>4470</v>
      </c>
      <c r="E18" s="3">
        <v>6328</v>
      </c>
      <c r="F18" s="3">
        <v>2660</v>
      </c>
      <c r="G18" s="32">
        <v>8220</v>
      </c>
      <c r="H18" s="36">
        <v>1.9</v>
      </c>
      <c r="I18" s="16">
        <f>H18*G18</f>
        <v>15618</v>
      </c>
    </row>
    <row r="19" spans="1:9" s="14" customFormat="1" ht="25.5" customHeight="1">
      <c r="A19" s="27">
        <v>3</v>
      </c>
      <c r="B19" s="2" t="s">
        <v>36</v>
      </c>
      <c r="C19" s="3" t="s">
        <v>11</v>
      </c>
      <c r="D19" s="3">
        <v>411.2</v>
      </c>
      <c r="E19" s="3">
        <v>582.1</v>
      </c>
      <c r="F19" s="3">
        <v>244.7</v>
      </c>
      <c r="G19" s="32">
        <v>758</v>
      </c>
      <c r="H19" s="36">
        <v>146</v>
      </c>
      <c r="I19" s="16">
        <f>H19*G19</f>
        <v>110668</v>
      </c>
    </row>
    <row r="20" spans="1:9" s="14" customFormat="1" ht="39" customHeight="1">
      <c r="A20" s="27">
        <v>4</v>
      </c>
      <c r="B20" s="2" t="s">
        <v>37</v>
      </c>
      <c r="C20" s="3" t="s">
        <v>11</v>
      </c>
      <c r="D20" s="3">
        <v>481</v>
      </c>
      <c r="E20" s="3">
        <v>670.9</v>
      </c>
      <c r="F20" s="3">
        <v>284.1</v>
      </c>
      <c r="G20" s="32">
        <v>1077</v>
      </c>
      <c r="H20" s="36">
        <v>168</v>
      </c>
      <c r="I20" s="16">
        <f>H20*G20</f>
        <v>180936</v>
      </c>
    </row>
    <row r="21" spans="1:9" s="14" customFormat="1" ht="19.5" customHeight="1">
      <c r="A21" s="28"/>
      <c r="B21" s="1" t="s">
        <v>8</v>
      </c>
      <c r="C21" s="17"/>
      <c r="D21" s="17"/>
      <c r="E21" s="17"/>
      <c r="F21" s="17"/>
      <c r="G21" s="29"/>
      <c r="H21" s="26"/>
      <c r="I21" s="18"/>
    </row>
    <row r="22" spans="1:9" s="14" customFormat="1" ht="25.5" customHeight="1">
      <c r="A22" s="38">
        <v>1</v>
      </c>
      <c r="B22" s="39" t="s">
        <v>28</v>
      </c>
      <c r="C22" s="40" t="s">
        <v>16</v>
      </c>
      <c r="D22" s="40">
        <v>1260</v>
      </c>
      <c r="E22" s="40">
        <v>1808</v>
      </c>
      <c r="F22" s="40">
        <v>760</v>
      </c>
      <c r="G22" s="41">
        <v>3342</v>
      </c>
      <c r="H22" s="37">
        <v>28.5</v>
      </c>
      <c r="I22" s="16">
        <f>H22*G22</f>
        <v>95247</v>
      </c>
    </row>
    <row r="23" spans="1:9" s="14" customFormat="1" ht="25.5" customHeight="1">
      <c r="A23" s="38">
        <v>2</v>
      </c>
      <c r="B23" s="39" t="s">
        <v>29</v>
      </c>
      <c r="C23" s="40" t="s">
        <v>16</v>
      </c>
      <c r="D23" s="40">
        <v>1624</v>
      </c>
      <c r="E23" s="40">
        <v>2368</v>
      </c>
      <c r="F23" s="40">
        <v>900</v>
      </c>
      <c r="G23" s="41">
        <v>1839</v>
      </c>
      <c r="H23" s="37">
        <v>25.9</v>
      </c>
      <c r="I23" s="16">
        <f aca="true" t="shared" si="1" ref="I23:I36">H23*G23</f>
        <v>47630.1</v>
      </c>
    </row>
    <row r="24" spans="1:9" s="14" customFormat="1" ht="25.5" customHeight="1">
      <c r="A24" s="38">
        <v>3</v>
      </c>
      <c r="B24" s="39" t="s">
        <v>23</v>
      </c>
      <c r="C24" s="40" t="s">
        <v>0</v>
      </c>
      <c r="D24" s="40">
        <v>2590</v>
      </c>
      <c r="E24" s="40">
        <v>3676</v>
      </c>
      <c r="F24" s="40">
        <v>1720</v>
      </c>
      <c r="G24" s="41">
        <v>4641</v>
      </c>
      <c r="H24" s="37">
        <v>30.5</v>
      </c>
      <c r="I24" s="16">
        <f t="shared" si="1"/>
        <v>141550.5</v>
      </c>
    </row>
    <row r="25" spans="1:9" s="14" customFormat="1" ht="25.5" customHeight="1">
      <c r="A25" s="38">
        <v>4</v>
      </c>
      <c r="B25" s="39" t="s">
        <v>45</v>
      </c>
      <c r="C25" s="40" t="s">
        <v>16</v>
      </c>
      <c r="D25" s="40"/>
      <c r="E25" s="40"/>
      <c r="F25" s="40"/>
      <c r="G25" s="41">
        <v>7.8</v>
      </c>
      <c r="H25" s="37">
        <v>90</v>
      </c>
      <c r="I25" s="16">
        <f t="shared" si="1"/>
        <v>702</v>
      </c>
    </row>
    <row r="26" spans="1:9" s="14" customFormat="1" ht="25.5" customHeight="1">
      <c r="A26" s="38">
        <v>5</v>
      </c>
      <c r="B26" s="39" t="s">
        <v>46</v>
      </c>
      <c r="C26" s="40" t="s">
        <v>16</v>
      </c>
      <c r="D26" s="40"/>
      <c r="E26" s="40"/>
      <c r="F26" s="40"/>
      <c r="G26" s="41">
        <v>45</v>
      </c>
      <c r="H26" s="37">
        <v>140</v>
      </c>
      <c r="I26" s="16">
        <f t="shared" si="1"/>
        <v>6300</v>
      </c>
    </row>
    <row r="27" spans="1:9" s="14" customFormat="1" ht="25.5" customHeight="1">
      <c r="A27" s="38">
        <v>6</v>
      </c>
      <c r="B27" s="39" t="s">
        <v>47</v>
      </c>
      <c r="C27" s="40" t="s">
        <v>27</v>
      </c>
      <c r="D27" s="40"/>
      <c r="E27" s="40"/>
      <c r="F27" s="40"/>
      <c r="G27" s="41">
        <v>1</v>
      </c>
      <c r="H27" s="37">
        <v>350</v>
      </c>
      <c r="I27" s="16">
        <f t="shared" si="1"/>
        <v>350</v>
      </c>
    </row>
    <row r="28" spans="1:9" s="14" customFormat="1" ht="25.5" customHeight="1">
      <c r="A28" s="38">
        <v>7</v>
      </c>
      <c r="B28" s="39" t="s">
        <v>48</v>
      </c>
      <c r="C28" s="40" t="s">
        <v>16</v>
      </c>
      <c r="D28" s="40"/>
      <c r="E28" s="40"/>
      <c r="F28" s="40"/>
      <c r="G28" s="41">
        <v>10</v>
      </c>
      <c r="H28" s="37">
        <v>2000</v>
      </c>
      <c r="I28" s="16">
        <f t="shared" si="1"/>
        <v>20000</v>
      </c>
    </row>
    <row r="29" spans="1:9" s="14" customFormat="1" ht="25.5" customHeight="1">
      <c r="A29" s="38">
        <v>8</v>
      </c>
      <c r="B29" s="42" t="s">
        <v>17</v>
      </c>
      <c r="C29" s="40" t="s">
        <v>10</v>
      </c>
      <c r="D29" s="40">
        <v>1829</v>
      </c>
      <c r="E29" s="40">
        <v>2630</v>
      </c>
      <c r="F29" s="40">
        <v>1063</v>
      </c>
      <c r="G29" s="41">
        <v>1827</v>
      </c>
      <c r="H29" s="37">
        <v>45</v>
      </c>
      <c r="I29" s="16">
        <f t="shared" si="1"/>
        <v>82215</v>
      </c>
    </row>
    <row r="30" spans="1:9" s="14" customFormat="1" ht="25.5" customHeight="1">
      <c r="A30" s="38">
        <v>9</v>
      </c>
      <c r="B30" s="39" t="s">
        <v>24</v>
      </c>
      <c r="C30" s="40" t="s">
        <v>10</v>
      </c>
      <c r="D30" s="40">
        <v>84</v>
      </c>
      <c r="E30" s="40">
        <v>165</v>
      </c>
      <c r="F30" s="40">
        <v>34</v>
      </c>
      <c r="G30" s="41">
        <v>77</v>
      </c>
      <c r="H30" s="37">
        <v>180</v>
      </c>
      <c r="I30" s="16">
        <f t="shared" si="1"/>
        <v>13860</v>
      </c>
    </row>
    <row r="31" spans="1:9" s="14" customFormat="1" ht="25.5" customHeight="1">
      <c r="A31" s="38">
        <v>10</v>
      </c>
      <c r="B31" s="39" t="s">
        <v>25</v>
      </c>
      <c r="C31" s="40" t="s">
        <v>26</v>
      </c>
      <c r="D31" s="40">
        <v>2432</v>
      </c>
      <c r="E31" s="40">
        <v>4776</v>
      </c>
      <c r="F31" s="40">
        <v>895</v>
      </c>
      <c r="G31" s="41">
        <v>1973</v>
      </c>
      <c r="H31" s="36">
        <v>3</v>
      </c>
      <c r="I31" s="16">
        <f t="shared" si="1"/>
        <v>5919</v>
      </c>
    </row>
    <row r="32" spans="1:9" s="14" customFormat="1" ht="25.5" customHeight="1">
      <c r="A32" s="38">
        <v>11</v>
      </c>
      <c r="B32" s="39" t="s">
        <v>50</v>
      </c>
      <c r="C32" s="40" t="s">
        <v>27</v>
      </c>
      <c r="D32" s="40">
        <v>41</v>
      </c>
      <c r="E32" s="40">
        <v>50</v>
      </c>
      <c r="F32" s="40">
        <v>20</v>
      </c>
      <c r="G32" s="41">
        <v>42</v>
      </c>
      <c r="H32" s="37">
        <v>150</v>
      </c>
      <c r="I32" s="16">
        <f t="shared" si="1"/>
        <v>6300</v>
      </c>
    </row>
    <row r="33" spans="1:9" s="14" customFormat="1" ht="25.5" customHeight="1">
      <c r="A33" s="38">
        <v>12</v>
      </c>
      <c r="B33" s="39" t="s">
        <v>30</v>
      </c>
      <c r="C33" s="40" t="s">
        <v>0</v>
      </c>
      <c r="D33" s="40">
        <v>63</v>
      </c>
      <c r="E33" s="40">
        <v>83</v>
      </c>
      <c r="F33" s="40">
        <v>38</v>
      </c>
      <c r="G33" s="41">
        <v>108</v>
      </c>
      <c r="H33" s="37">
        <v>13.5</v>
      </c>
      <c r="I33" s="16">
        <f t="shared" si="1"/>
        <v>1458</v>
      </c>
    </row>
    <row r="34" spans="1:9" s="14" customFormat="1" ht="25.5" customHeight="1">
      <c r="A34" s="38">
        <v>13</v>
      </c>
      <c r="B34" s="39" t="s">
        <v>31</v>
      </c>
      <c r="C34" s="40" t="s">
        <v>9</v>
      </c>
      <c r="D34" s="40">
        <v>29</v>
      </c>
      <c r="E34" s="40">
        <v>24</v>
      </c>
      <c r="F34" s="40">
        <v>13</v>
      </c>
      <c r="G34" s="41">
        <v>34</v>
      </c>
      <c r="H34" s="37">
        <v>150</v>
      </c>
      <c r="I34" s="16">
        <f t="shared" si="1"/>
        <v>5100</v>
      </c>
    </row>
    <row r="35" spans="1:9" s="14" customFormat="1" ht="25.5" customHeight="1">
      <c r="A35" s="38">
        <v>14</v>
      </c>
      <c r="B35" s="39" t="s">
        <v>19</v>
      </c>
      <c r="C35" s="40" t="s">
        <v>9</v>
      </c>
      <c r="D35" s="40">
        <v>29</v>
      </c>
      <c r="E35" s="40">
        <v>24</v>
      </c>
      <c r="F35" s="40">
        <v>13</v>
      </c>
      <c r="G35" s="41">
        <v>34</v>
      </c>
      <c r="H35" s="37">
        <v>25</v>
      </c>
      <c r="I35" s="16">
        <f t="shared" si="1"/>
        <v>850</v>
      </c>
    </row>
    <row r="36" spans="1:9" s="14" customFormat="1" ht="25.5" customHeight="1">
      <c r="A36" s="38">
        <v>15</v>
      </c>
      <c r="B36" s="39" t="s">
        <v>14</v>
      </c>
      <c r="C36" s="40" t="s">
        <v>15</v>
      </c>
      <c r="D36" s="40">
        <v>1</v>
      </c>
      <c r="E36" s="40">
        <v>1</v>
      </c>
      <c r="F36" s="40">
        <v>1</v>
      </c>
      <c r="G36" s="41">
        <v>4</v>
      </c>
      <c r="H36" s="37">
        <v>1000</v>
      </c>
      <c r="I36" s="16">
        <f t="shared" si="1"/>
        <v>4000</v>
      </c>
    </row>
    <row r="37" spans="1:9" s="14" customFormat="1" ht="19.5" customHeight="1">
      <c r="A37" s="38"/>
      <c r="B37" s="39"/>
      <c r="C37" s="40"/>
      <c r="D37" s="15"/>
      <c r="E37" s="20" t="s">
        <v>40</v>
      </c>
      <c r="F37" s="16">
        <f>SUM(F12:F36)</f>
        <v>14734.8</v>
      </c>
      <c r="G37" s="15"/>
      <c r="H37" s="20" t="s">
        <v>40</v>
      </c>
      <c r="I37" s="16">
        <f>SUM(I10:I36)</f>
        <v>821386</v>
      </c>
    </row>
    <row r="38" spans="1:9" s="14" customFormat="1" ht="19.5" customHeight="1">
      <c r="A38" s="27"/>
      <c r="B38" s="2"/>
      <c r="C38" s="3"/>
      <c r="D38" s="52" t="s">
        <v>44</v>
      </c>
      <c r="E38" s="53"/>
      <c r="F38" s="16">
        <f>F37*0.1</f>
        <v>1473.48</v>
      </c>
      <c r="G38" s="52" t="s">
        <v>44</v>
      </c>
      <c r="H38" s="53"/>
      <c r="I38" s="16">
        <f>I37*0.1</f>
        <v>82138.6</v>
      </c>
    </row>
    <row r="39" spans="1:9" s="14" customFormat="1" ht="19.5" customHeight="1">
      <c r="A39" s="27"/>
      <c r="B39" s="2"/>
      <c r="C39" s="3"/>
      <c r="D39" s="15"/>
      <c r="E39" s="20" t="s">
        <v>40</v>
      </c>
      <c r="F39" s="16">
        <f>F37+F38</f>
        <v>16208.28</v>
      </c>
      <c r="G39" s="15"/>
      <c r="H39" s="20" t="s">
        <v>40</v>
      </c>
      <c r="I39" s="16">
        <f>SUM(I37:I38)</f>
        <v>903524.6</v>
      </c>
    </row>
    <row r="40" spans="1:9" s="14" customFormat="1" ht="19.5" customHeight="1">
      <c r="A40" s="27"/>
      <c r="B40" s="2"/>
      <c r="C40" s="3"/>
      <c r="D40" s="15"/>
      <c r="E40" s="20" t="s">
        <v>41</v>
      </c>
      <c r="F40" s="16">
        <f>F39/5</f>
        <v>3241.66</v>
      </c>
      <c r="G40" s="15"/>
      <c r="H40" s="20" t="s">
        <v>41</v>
      </c>
      <c r="I40" s="16">
        <f>I39*0.2</f>
        <v>180704.92</v>
      </c>
    </row>
    <row r="41" spans="1:9" s="14" customFormat="1" ht="19.5" customHeight="1">
      <c r="A41" s="27"/>
      <c r="B41" s="2"/>
      <c r="C41" s="3"/>
      <c r="D41" s="15"/>
      <c r="E41" s="20" t="s">
        <v>42</v>
      </c>
      <c r="F41" s="16">
        <f>F39+F40</f>
        <v>19449.94</v>
      </c>
      <c r="G41" s="15"/>
      <c r="H41" s="20" t="s">
        <v>42</v>
      </c>
      <c r="I41" s="16">
        <f>SUM(I39:I40)</f>
        <v>1084229.52</v>
      </c>
    </row>
    <row r="42" spans="4:9" ht="12">
      <c r="D42" s="6"/>
      <c r="F42" s="7"/>
      <c r="G42" s="4"/>
      <c r="I42" s="4"/>
    </row>
    <row r="43" spans="4:9" ht="12">
      <c r="D43" s="6"/>
      <c r="F43" s="7"/>
      <c r="G43" s="4"/>
      <c r="I43" s="4"/>
    </row>
    <row r="44" spans="4:9" ht="12">
      <c r="D44" s="6"/>
      <c r="F44" s="7"/>
      <c r="G44" s="4"/>
      <c r="I44" s="4"/>
    </row>
    <row r="45" spans="4:9" ht="12">
      <c r="D45" s="6"/>
      <c r="F45" s="7"/>
      <c r="G45" s="4"/>
      <c r="I45" s="4"/>
    </row>
    <row r="46" spans="2:9" ht="12">
      <c r="B46" s="4" t="s">
        <v>20</v>
      </c>
      <c r="D46" s="6"/>
      <c r="F46" s="7"/>
      <c r="G46" s="4"/>
      <c r="I46" s="4"/>
    </row>
  </sheetData>
  <sheetProtection/>
  <mergeCells count="12">
    <mergeCell ref="D38:E38"/>
    <mergeCell ref="G38:H38"/>
    <mergeCell ref="A1:I1"/>
    <mergeCell ref="A3:I3"/>
    <mergeCell ref="A4:I4"/>
    <mergeCell ref="A6:A7"/>
    <mergeCell ref="B6:B7"/>
    <mergeCell ref="C6:C7"/>
    <mergeCell ref="D6:F6"/>
    <mergeCell ref="G6:G7"/>
    <mergeCell ref="H6:H7"/>
    <mergeCell ref="I6:I7"/>
  </mergeCells>
  <printOptions/>
  <pageMargins left="0.984251968503937" right="0.15748031496062992" top="0.7874015748031497" bottom="0.5905511811023623" header="0.2362204724409449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120" zoomScaleNormal="120" zoomScalePageLayoutView="0" workbookViewId="0" topLeftCell="A10">
      <selection activeCell="A1" sqref="A1:G1"/>
    </sheetView>
  </sheetViews>
  <sheetFormatPr defaultColWidth="9.140625" defaultRowHeight="12.75"/>
  <cols>
    <col min="1" max="1" width="10.57421875" style="4" customWidth="1"/>
    <col min="2" max="2" width="68.28125" style="4" customWidth="1"/>
    <col min="3" max="3" width="9.7109375" style="4" customWidth="1"/>
    <col min="4" max="6" width="9.7109375" style="4" hidden="1" customWidth="1"/>
    <col min="7" max="7" width="15.7109375" style="6" customWidth="1"/>
    <col min="8" max="16384" width="9.140625" style="4" customWidth="1"/>
  </cols>
  <sheetData>
    <row r="1" spans="1:8" s="34" customFormat="1" ht="67.5" customHeight="1">
      <c r="A1" s="43" t="s">
        <v>51</v>
      </c>
      <c r="B1" s="43"/>
      <c r="C1" s="43"/>
      <c r="D1" s="43"/>
      <c r="E1" s="43"/>
      <c r="F1" s="43"/>
      <c r="G1" s="43"/>
      <c r="H1" s="23"/>
    </row>
    <row r="2" ht="12">
      <c r="A2" s="5"/>
    </row>
    <row r="3" spans="1:11" ht="12.75" customHeight="1">
      <c r="A3" s="44" t="s">
        <v>52</v>
      </c>
      <c r="B3" s="44"/>
      <c r="C3" s="44"/>
      <c r="D3" s="44"/>
      <c r="E3" s="44"/>
      <c r="F3" s="44"/>
      <c r="G3" s="44"/>
      <c r="H3" s="8"/>
      <c r="I3" s="8"/>
      <c r="J3" s="8"/>
      <c r="K3" s="8"/>
    </row>
    <row r="4" spans="1:11" ht="12.75" customHeight="1">
      <c r="A4" s="45" t="s">
        <v>1</v>
      </c>
      <c r="B4" s="45"/>
      <c r="C4" s="45"/>
      <c r="D4" s="45"/>
      <c r="E4" s="45"/>
      <c r="F4" s="45"/>
      <c r="G4" s="45"/>
      <c r="H4" s="8"/>
      <c r="I4" s="8"/>
      <c r="J4" s="8"/>
      <c r="K4" s="8"/>
    </row>
    <row r="5" spans="1:11" ht="12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7" ht="13.5" customHeight="1">
      <c r="A6" s="46" t="s">
        <v>2</v>
      </c>
      <c r="B6" s="46" t="s">
        <v>3</v>
      </c>
      <c r="C6" s="46" t="s">
        <v>4</v>
      </c>
      <c r="D6" s="47" t="s">
        <v>39</v>
      </c>
      <c r="E6" s="48"/>
      <c r="F6" s="49"/>
      <c r="G6" s="46" t="s">
        <v>5</v>
      </c>
    </row>
    <row r="7" spans="1:7" ht="12.75" customHeight="1">
      <c r="A7" s="46"/>
      <c r="B7" s="46"/>
      <c r="C7" s="46"/>
      <c r="D7" s="33">
        <v>2.1</v>
      </c>
      <c r="E7" s="33">
        <v>2.2</v>
      </c>
      <c r="F7" s="33">
        <v>2.3</v>
      </c>
      <c r="G7" s="46"/>
    </row>
    <row r="8" spans="1:7" ht="12.75" customHeight="1">
      <c r="A8" s="10">
        <v>1</v>
      </c>
      <c r="B8" s="10">
        <v>2</v>
      </c>
      <c r="C8" s="10">
        <v>4</v>
      </c>
      <c r="D8" s="10"/>
      <c r="E8" s="10"/>
      <c r="F8" s="10"/>
      <c r="G8" s="10">
        <v>5</v>
      </c>
    </row>
    <row r="9" spans="1:7" s="14" customFormat="1" ht="19.5" customHeight="1">
      <c r="A9" s="12"/>
      <c r="B9" s="10" t="s">
        <v>6</v>
      </c>
      <c r="C9" s="12"/>
      <c r="D9" s="12"/>
      <c r="E9" s="12"/>
      <c r="F9" s="12"/>
      <c r="G9" s="12"/>
    </row>
    <row r="10" spans="1:7" s="14" customFormat="1" ht="25.5" customHeight="1">
      <c r="A10" s="27">
        <v>1</v>
      </c>
      <c r="B10" s="2" t="s">
        <v>22</v>
      </c>
      <c r="C10" s="15" t="s">
        <v>16</v>
      </c>
      <c r="D10" s="15">
        <v>252</v>
      </c>
      <c r="E10" s="15">
        <v>1808</v>
      </c>
      <c r="F10" s="15">
        <v>760</v>
      </c>
      <c r="G10" s="32">
        <v>250</v>
      </c>
    </row>
    <row r="11" spans="1:7" s="14" customFormat="1" ht="39" customHeight="1">
      <c r="A11" s="27">
        <v>2</v>
      </c>
      <c r="B11" s="2" t="s">
        <v>18</v>
      </c>
      <c r="C11" s="3" t="s">
        <v>10</v>
      </c>
      <c r="D11" s="15">
        <v>2987</v>
      </c>
      <c r="E11" s="15">
        <v>3959</v>
      </c>
      <c r="F11" s="15">
        <v>1717</v>
      </c>
      <c r="G11" s="32">
        <v>423</v>
      </c>
    </row>
    <row r="12" spans="1:7" s="14" customFormat="1" ht="25.5" customHeight="1">
      <c r="A12" s="27">
        <v>3</v>
      </c>
      <c r="B12" s="30" t="s">
        <v>21</v>
      </c>
      <c r="C12" s="31" t="s">
        <v>0</v>
      </c>
      <c r="D12" s="31">
        <v>5010</v>
      </c>
      <c r="E12" s="31">
        <v>6988</v>
      </c>
      <c r="F12" s="31">
        <v>2960</v>
      </c>
      <c r="G12" s="32">
        <v>960</v>
      </c>
    </row>
    <row r="13" spans="1:7" s="14" customFormat="1" ht="25.5" customHeight="1">
      <c r="A13" s="27">
        <v>4</v>
      </c>
      <c r="B13" s="30" t="s">
        <v>32</v>
      </c>
      <c r="C13" s="31" t="s">
        <v>0</v>
      </c>
      <c r="D13" s="31">
        <v>100</v>
      </c>
      <c r="E13" s="31">
        <v>150</v>
      </c>
      <c r="F13" s="31">
        <v>50</v>
      </c>
      <c r="G13" s="32">
        <v>590</v>
      </c>
    </row>
    <row r="14" spans="1:7" s="14" customFormat="1" ht="25.5" customHeight="1">
      <c r="A14" s="27">
        <v>5</v>
      </c>
      <c r="B14" s="30" t="s">
        <v>34</v>
      </c>
      <c r="C14" s="31" t="s">
        <v>10</v>
      </c>
      <c r="D14" s="31">
        <v>10</v>
      </c>
      <c r="E14" s="31">
        <v>15</v>
      </c>
      <c r="F14" s="31">
        <v>5</v>
      </c>
      <c r="G14" s="32">
        <v>17</v>
      </c>
    </row>
    <row r="15" spans="1:7" s="19" customFormat="1" ht="19.5" customHeight="1">
      <c r="A15" s="28"/>
      <c r="B15" s="1" t="s">
        <v>7</v>
      </c>
      <c r="C15" s="17"/>
      <c r="D15" s="17"/>
      <c r="E15" s="17"/>
      <c r="F15" s="17"/>
      <c r="G15" s="29"/>
    </row>
    <row r="16" spans="1:7" s="14" customFormat="1" ht="25.5" customHeight="1">
      <c r="A16" s="27">
        <v>1</v>
      </c>
      <c r="B16" s="2" t="s">
        <v>35</v>
      </c>
      <c r="C16" s="3" t="s">
        <v>0</v>
      </c>
      <c r="D16" s="3">
        <v>5010</v>
      </c>
      <c r="E16" s="3">
        <v>6988</v>
      </c>
      <c r="F16" s="3">
        <v>2960</v>
      </c>
      <c r="G16" s="32">
        <v>960</v>
      </c>
    </row>
    <row r="17" spans="1:7" s="14" customFormat="1" ht="25.5" customHeight="1">
      <c r="A17" s="27">
        <v>2</v>
      </c>
      <c r="B17" s="2" t="s">
        <v>38</v>
      </c>
      <c r="C17" s="3" t="s">
        <v>0</v>
      </c>
      <c r="D17" s="3">
        <v>4470</v>
      </c>
      <c r="E17" s="3">
        <v>6328</v>
      </c>
      <c r="F17" s="3">
        <v>2660</v>
      </c>
      <c r="G17" s="32">
        <v>780</v>
      </c>
    </row>
    <row r="18" spans="1:7" s="14" customFormat="1" ht="25.5" customHeight="1">
      <c r="A18" s="27">
        <v>3</v>
      </c>
      <c r="B18" s="2" t="s">
        <v>36</v>
      </c>
      <c r="C18" s="3" t="s">
        <v>11</v>
      </c>
      <c r="D18" s="3">
        <v>411.2</v>
      </c>
      <c r="E18" s="3">
        <v>582.1</v>
      </c>
      <c r="F18" s="3">
        <v>244.7</v>
      </c>
      <c r="G18" s="32">
        <v>72</v>
      </c>
    </row>
    <row r="19" spans="1:7" s="14" customFormat="1" ht="39" customHeight="1">
      <c r="A19" s="27">
        <v>4</v>
      </c>
      <c r="B19" s="2" t="s">
        <v>37</v>
      </c>
      <c r="C19" s="3" t="s">
        <v>11</v>
      </c>
      <c r="D19" s="3">
        <v>481</v>
      </c>
      <c r="E19" s="3">
        <v>670.9</v>
      </c>
      <c r="F19" s="3">
        <v>284.1</v>
      </c>
      <c r="G19" s="32">
        <v>93</v>
      </c>
    </row>
    <row r="20" spans="1:7" s="14" customFormat="1" ht="19.5" customHeight="1">
      <c r="A20" s="28"/>
      <c r="B20" s="1" t="s">
        <v>8</v>
      </c>
      <c r="C20" s="17"/>
      <c r="D20" s="17"/>
      <c r="E20" s="17"/>
      <c r="F20" s="17"/>
      <c r="G20" s="29"/>
    </row>
    <row r="21" spans="1:7" s="14" customFormat="1" ht="25.5" customHeight="1">
      <c r="A21" s="38">
        <v>1</v>
      </c>
      <c r="B21" s="39" t="s">
        <v>28</v>
      </c>
      <c r="C21" s="40" t="s">
        <v>16</v>
      </c>
      <c r="D21" s="40">
        <v>1260</v>
      </c>
      <c r="E21" s="40">
        <v>1808</v>
      </c>
      <c r="F21" s="40">
        <v>760</v>
      </c>
      <c r="G21" s="41">
        <v>293</v>
      </c>
    </row>
    <row r="22" spans="1:7" s="14" customFormat="1" ht="25.5" customHeight="1">
      <c r="A22" s="38">
        <v>2</v>
      </c>
      <c r="B22" s="39" t="s">
        <v>29</v>
      </c>
      <c r="C22" s="40" t="s">
        <v>16</v>
      </c>
      <c r="D22" s="40">
        <v>1624</v>
      </c>
      <c r="E22" s="40">
        <v>2368</v>
      </c>
      <c r="F22" s="40">
        <v>900</v>
      </c>
      <c r="G22" s="41">
        <v>40</v>
      </c>
    </row>
    <row r="23" spans="1:7" s="14" customFormat="1" ht="25.5" customHeight="1">
      <c r="A23" s="38">
        <v>3</v>
      </c>
      <c r="B23" s="39" t="s">
        <v>23</v>
      </c>
      <c r="C23" s="40" t="s">
        <v>0</v>
      </c>
      <c r="D23" s="40">
        <v>2590</v>
      </c>
      <c r="E23" s="40">
        <v>3676</v>
      </c>
      <c r="F23" s="40">
        <v>1720</v>
      </c>
      <c r="G23" s="41">
        <v>617</v>
      </c>
    </row>
    <row r="24" spans="1:7" s="14" customFormat="1" ht="25.5" customHeight="1">
      <c r="A24" s="38">
        <v>4</v>
      </c>
      <c r="B24" s="39" t="s">
        <v>45</v>
      </c>
      <c r="C24" s="40" t="s">
        <v>16</v>
      </c>
      <c r="D24" s="40"/>
      <c r="E24" s="40"/>
      <c r="F24" s="40"/>
      <c r="G24" s="41">
        <v>7.8</v>
      </c>
    </row>
    <row r="25" spans="1:7" s="14" customFormat="1" ht="25.5" customHeight="1">
      <c r="A25" s="38">
        <v>5</v>
      </c>
      <c r="B25" s="39" t="s">
        <v>46</v>
      </c>
      <c r="C25" s="40" t="s">
        <v>16</v>
      </c>
      <c r="D25" s="40"/>
      <c r="E25" s="40"/>
      <c r="F25" s="40"/>
      <c r="G25" s="41">
        <v>45</v>
      </c>
    </row>
    <row r="26" spans="1:7" s="14" customFormat="1" ht="25.5" customHeight="1">
      <c r="A26" s="38">
        <v>6</v>
      </c>
      <c r="B26" s="39" t="s">
        <v>47</v>
      </c>
      <c r="C26" s="40" t="s">
        <v>27</v>
      </c>
      <c r="D26" s="40"/>
      <c r="E26" s="40"/>
      <c r="F26" s="40"/>
      <c r="G26" s="41">
        <v>1</v>
      </c>
    </row>
    <row r="27" spans="1:7" s="14" customFormat="1" ht="25.5" customHeight="1">
      <c r="A27" s="38">
        <v>7</v>
      </c>
      <c r="B27" s="42" t="s">
        <v>17</v>
      </c>
      <c r="C27" s="40" t="s">
        <v>10</v>
      </c>
      <c r="D27" s="40">
        <v>1829</v>
      </c>
      <c r="E27" s="40">
        <v>2630</v>
      </c>
      <c r="F27" s="40">
        <v>1063</v>
      </c>
      <c r="G27" s="41">
        <v>40</v>
      </c>
    </row>
    <row r="28" spans="1:7" s="14" customFormat="1" ht="25.5" customHeight="1">
      <c r="A28" s="38">
        <v>8</v>
      </c>
      <c r="B28" s="39" t="s">
        <v>24</v>
      </c>
      <c r="C28" s="40" t="s">
        <v>10</v>
      </c>
      <c r="D28" s="40">
        <v>84</v>
      </c>
      <c r="E28" s="40">
        <v>165</v>
      </c>
      <c r="F28" s="40">
        <v>34</v>
      </c>
      <c r="G28" s="41">
        <v>11</v>
      </c>
    </row>
    <row r="29" spans="1:7" s="14" customFormat="1" ht="25.5" customHeight="1">
      <c r="A29" s="38">
        <v>9</v>
      </c>
      <c r="B29" s="39" t="s">
        <v>25</v>
      </c>
      <c r="C29" s="40" t="s">
        <v>26</v>
      </c>
      <c r="D29" s="40">
        <v>2432</v>
      </c>
      <c r="E29" s="40">
        <v>4776</v>
      </c>
      <c r="F29" s="40">
        <v>895</v>
      </c>
      <c r="G29" s="41">
        <v>289</v>
      </c>
    </row>
    <row r="30" spans="1:7" s="14" customFormat="1" ht="25.5" customHeight="1">
      <c r="A30" s="38">
        <v>10</v>
      </c>
      <c r="B30" s="39" t="s">
        <v>30</v>
      </c>
      <c r="C30" s="40" t="s">
        <v>0</v>
      </c>
      <c r="D30" s="40">
        <v>63</v>
      </c>
      <c r="E30" s="40">
        <v>83</v>
      </c>
      <c r="F30" s="40">
        <v>38</v>
      </c>
      <c r="G30" s="41">
        <v>14</v>
      </c>
    </row>
    <row r="31" spans="1:7" s="14" customFormat="1" ht="25.5" customHeight="1">
      <c r="A31" s="38">
        <v>11</v>
      </c>
      <c r="B31" s="39" t="s">
        <v>31</v>
      </c>
      <c r="C31" s="40" t="s">
        <v>9</v>
      </c>
      <c r="D31" s="40">
        <v>29</v>
      </c>
      <c r="E31" s="40">
        <v>24</v>
      </c>
      <c r="F31" s="40">
        <v>13</v>
      </c>
      <c r="G31" s="41">
        <v>3</v>
      </c>
    </row>
    <row r="32" spans="1:7" s="14" customFormat="1" ht="25.5" customHeight="1">
      <c r="A32" s="38">
        <v>12</v>
      </c>
      <c r="B32" s="39" t="s">
        <v>19</v>
      </c>
      <c r="C32" s="40" t="s">
        <v>9</v>
      </c>
      <c r="D32" s="40">
        <v>29</v>
      </c>
      <c r="E32" s="40">
        <v>24</v>
      </c>
      <c r="F32" s="40">
        <v>13</v>
      </c>
      <c r="G32" s="41">
        <v>3</v>
      </c>
    </row>
    <row r="33" spans="1:7" s="14" customFormat="1" ht="25.5" customHeight="1">
      <c r="A33" s="38">
        <v>13</v>
      </c>
      <c r="B33" s="39" t="s">
        <v>14</v>
      </c>
      <c r="C33" s="40" t="s">
        <v>15</v>
      </c>
      <c r="D33" s="40">
        <v>1</v>
      </c>
      <c r="E33" s="40">
        <v>1</v>
      </c>
      <c r="F33" s="40">
        <v>1</v>
      </c>
      <c r="G33" s="41">
        <v>1</v>
      </c>
    </row>
    <row r="34" spans="4:7" ht="12">
      <c r="D34" s="6"/>
      <c r="F34" s="7"/>
      <c r="G34" s="4"/>
    </row>
    <row r="35" spans="4:7" ht="12">
      <c r="D35" s="6"/>
      <c r="F35" s="7"/>
      <c r="G35" s="4"/>
    </row>
    <row r="36" spans="4:7" ht="12">
      <c r="D36" s="6"/>
      <c r="F36" s="7"/>
      <c r="G36" s="4"/>
    </row>
    <row r="37" spans="4:7" ht="12">
      <c r="D37" s="6"/>
      <c r="F37" s="7"/>
      <c r="G37" s="4"/>
    </row>
    <row r="38" spans="4:7" ht="12">
      <c r="D38" s="6"/>
      <c r="F38" s="7"/>
      <c r="G38" s="4"/>
    </row>
  </sheetData>
  <sheetProtection/>
  <mergeCells count="8">
    <mergeCell ref="A1:G1"/>
    <mergeCell ref="A3:G3"/>
    <mergeCell ref="A4:G4"/>
    <mergeCell ref="A6:A7"/>
    <mergeCell ref="B6:B7"/>
    <mergeCell ref="C6:C7"/>
    <mergeCell ref="D6:F6"/>
    <mergeCell ref="G6:G7"/>
  </mergeCells>
  <printOptions/>
  <pageMargins left="0.984251968503937" right="0.15748031496062992" top="0.7874015748031497" bottom="0.5905511811023623" header="0.2362204724409449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Windows User</cp:lastModifiedBy>
  <cp:lastPrinted>2016-02-22T09:12:23Z</cp:lastPrinted>
  <dcterms:created xsi:type="dcterms:W3CDTF">2004-03-20T23:04:06Z</dcterms:created>
  <dcterms:modified xsi:type="dcterms:W3CDTF">2018-10-09T09:16:38Z</dcterms:modified>
  <cp:category/>
  <cp:version/>
  <cp:contentType/>
  <cp:contentStatus/>
</cp:coreProperties>
</file>